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\\HKYACHTING\HKYachting\Charter information\"/>
    </mc:Choice>
  </mc:AlternateContent>
  <xr:revisionPtr revIDLastSave="0" documentId="13_ncr:1_{03B74958-28C2-4157-8677-BF8174DB873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ng" sheetId="4" r:id="rId1"/>
  </sheets>
  <definedNames>
    <definedName name="_xlnm.Print_Area" localSheetId="0">Eng!$A$1:$AB$27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0" i="4" l="1"/>
  <c r="P19" i="4"/>
  <c r="AA11" i="4"/>
  <c r="AA3" i="4" l="1"/>
  <c r="AA4" i="4"/>
  <c r="AA5" i="4"/>
  <c r="AA6" i="4"/>
  <c r="AA7" i="4"/>
  <c r="AA8" i="4"/>
  <c r="AA9" i="4"/>
  <c r="AA10" i="4"/>
  <c r="P23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21" i="4"/>
  <c r="P22" i="4"/>
  <c r="W24" i="4" l="1"/>
  <c r="W26" i="4" s="1"/>
</calcChain>
</file>

<file path=xl/sharedStrings.xml><?xml version="1.0" encoding="utf-8"?>
<sst xmlns="http://schemas.openxmlformats.org/spreadsheetml/2006/main" count="133" uniqueCount="55">
  <si>
    <t>Product Name</t>
    <phoneticPr fontId="6" type="noConversion"/>
  </si>
  <si>
    <t>Large tray</t>
    <phoneticPr fontId="6" type="noConversion"/>
  </si>
  <si>
    <t>Qty</t>
    <phoneticPr fontId="6" type="noConversion"/>
  </si>
  <si>
    <t>Total</t>
    <phoneticPr fontId="6" type="noConversion"/>
  </si>
  <si>
    <t>Deluxe Assorted Sandwiches</t>
    <phoneticPr fontId="6" type="noConversion"/>
  </si>
  <si>
    <t>Premium Parmesan Cheese &amp; Chicken Caesar Salad</t>
    <phoneticPr fontId="6" type="noConversion"/>
  </si>
  <si>
    <t>/</t>
    <phoneticPr fontId="6" type="noConversion"/>
  </si>
  <si>
    <t>24 pcs</t>
    <phoneticPr fontId="6" type="noConversion"/>
  </si>
  <si>
    <t>5.5LB</t>
  </si>
  <si>
    <t>5.5LB</t>
    <phoneticPr fontId="6" type="noConversion"/>
  </si>
  <si>
    <t>1Tray</t>
    <phoneticPr fontId="6" type="noConversion"/>
  </si>
  <si>
    <t>3.5LB</t>
    <phoneticPr fontId="6" type="noConversion"/>
  </si>
  <si>
    <t>6 LB</t>
    <phoneticPr fontId="6" type="noConversion"/>
  </si>
  <si>
    <t>4 LB</t>
  </si>
  <si>
    <t>4 LB</t>
    <phoneticPr fontId="6" type="noConversion"/>
  </si>
  <si>
    <t>Shrimp &amp; Peach Salad</t>
  </si>
  <si>
    <t>Ham &amp; Egg Salad</t>
  </si>
  <si>
    <t>Smoked Salmon Caesar Salad</t>
  </si>
  <si>
    <t>Subtotal :</t>
  </si>
  <si>
    <t>Total Amount :</t>
  </si>
  <si>
    <t>Quinoa HydroVeg &amp; Green Salad</t>
    <phoneticPr fontId="6" type="noConversion"/>
  </si>
  <si>
    <t>Fresh Fruit Salad</t>
    <phoneticPr fontId="6" type="noConversion"/>
  </si>
  <si>
    <t>Small tray</t>
    <phoneticPr fontId="6" type="noConversion"/>
  </si>
  <si>
    <t>Product Name</t>
  </si>
  <si>
    <t>* Minimum order of $1000</t>
  </si>
  <si>
    <t>** $200 delivery charge applies</t>
  </si>
  <si>
    <t>Assorted Sandwiches</t>
  </si>
  <si>
    <t>Carbonara Spaghetti</t>
  </si>
  <si>
    <t>Black Truffle &amp; Wild Mushroom Spaghetti</t>
  </si>
  <si>
    <t>Bacon &amp; Sausage Roll with HydroVeg Salad</t>
  </si>
  <si>
    <t>12 pcs</t>
  </si>
  <si>
    <t>Crab Stick &amp; Flying Fish Roe with Pasta Salad</t>
  </si>
  <si>
    <t xml:space="preserve">Spaghetti with pepperoni, Mushroom in Tomato Sauces </t>
  </si>
  <si>
    <t>Spaghetti with Braised Chicken &amp; Mushroom in Red Wine</t>
  </si>
  <si>
    <t xml:space="preserve">Bolognese with Frankfurter Sausage Spaghetti </t>
  </si>
  <si>
    <t>Roasted French Chicken Wings (Honey)</t>
  </si>
  <si>
    <t>24 pcs</t>
  </si>
  <si>
    <t>36 pcs</t>
  </si>
  <si>
    <t>Delivery Charge (Aberdeen/Sai Kung $350):</t>
  </si>
  <si>
    <t xml:space="preserve">Teriyaki Chicken &amp; Lamb Skewer </t>
  </si>
  <si>
    <t>Mexican Fusilli with Meatball</t>
  </si>
  <si>
    <t>Spicy Buffalo Wings</t>
  </si>
  <si>
    <t>750G</t>
  </si>
  <si>
    <t>Mexican Tortilla Wraps</t>
  </si>
  <si>
    <t>Mini Croissants</t>
  </si>
  <si>
    <t>Norwegian Smoked Salmon, Avocado &amp; Fruit Salad</t>
  </si>
  <si>
    <t>Malaysian Curry Beef with Italian Style Rice</t>
  </si>
  <si>
    <t>Vegetables &amp; Mushroom Lasagna</t>
  </si>
  <si>
    <t>Bolognese Lasagna</t>
  </si>
  <si>
    <t>Mini Fashion Deliloops (4 Flavours)</t>
  </si>
  <si>
    <t>Mini Assorted Danishes</t>
  </si>
  <si>
    <t>Mini Muffins (3 flavor)</t>
  </si>
  <si>
    <t>Lemon Tart (Pre-cut 10 Pieces)</t>
  </si>
  <si>
    <t>Chocolate Tart (Pre-cut 10 Pieces)</t>
  </si>
  <si>
    <t>30 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</si>
</sst>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[$$-404]#,##0_);[Red]\([$$-404]#,##0\)"/>
    <numFmt numFmtId="165" formatCode="[$$-380A]\ #,##0;[Red][$$-380A]\ #,##0"/>
  </numFmts>
  <fonts count="19"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新細明體"/>
      <family val="1"/>
      <charset val="136"/>
    </font>
    <font>
      <sz val="9"/>
      <name val="Calibri"/>
      <family val="2"/>
      <charset val="136"/>
      <scheme val="minor"/>
    </font>
    <font>
      <b/>
      <sz val="12"/>
      <color theme="1"/>
      <name val="Calibri"/>
      <family val="1"/>
      <charset val="136"/>
      <scheme val="minor"/>
    </font>
    <font>
      <sz val="12"/>
      <color theme="1"/>
      <name val="Arial Unicode MS"/>
      <family val="2"/>
      <charset val="136"/>
    </font>
    <font>
      <b/>
      <sz val="12"/>
      <color theme="1"/>
      <name val="Arial Unicode MS"/>
      <family val="2"/>
      <charset val="136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Arial Unicode MS"/>
      <family val="2"/>
      <charset val="136"/>
    </font>
    <font>
      <sz val="12"/>
      <name val="Arial Unicode MS"/>
      <family val="2"/>
      <charset val="136"/>
    </font>
    <font>
      <sz val="12"/>
      <name val="Calibri"/>
      <family val="2"/>
      <scheme val="minor"/>
    </font>
    <font>
      <sz val="12"/>
      <name val="Calibri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73">
    <xf numFmtId="0" fontId="0" fillId="0" borderId="0" xfId="0">
      <alignment vertical="center"/>
    </xf>
    <xf numFmtId="0" fontId="8" fillId="0" borderId="0" xfId="0" applyFont="1" applyAlignment="1">
      <alignment horizontal="left" vertical="center"/>
    </xf>
    <xf numFmtId="0" fontId="8" fillId="0" borderId="13" xfId="0" applyFont="1" applyBorder="1">
      <alignment vertical="center"/>
    </xf>
    <xf numFmtId="0" fontId="8" fillId="2" borderId="0" xfId="0" applyFont="1" applyFill="1" applyBorder="1" applyAlignment="1">
      <alignment horizontal="left" vertical="center"/>
    </xf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35" xfId="0" applyFont="1" applyBorder="1">
      <alignment vertical="center"/>
    </xf>
    <xf numFmtId="0" fontId="8" fillId="0" borderId="34" xfId="0" applyFont="1" applyBorder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2" borderId="5" xfId="0" applyFont="1" applyFill="1" applyBorder="1" applyAlignment="1">
      <alignment horizontal="left" vertical="center"/>
    </xf>
    <xf numFmtId="0" fontId="11" fillId="0" borderId="4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5" xfId="0" applyFont="1" applyBorder="1">
      <alignment vertical="center"/>
    </xf>
    <xf numFmtId="164" fontId="4" fillId="0" borderId="37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164" fontId="4" fillId="0" borderId="30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2" borderId="8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12" xfId="0" applyFont="1" applyBorder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2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5" fontId="4" fillId="0" borderId="41" xfId="0" applyNumberFormat="1" applyFont="1" applyBorder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5" fontId="4" fillId="0" borderId="0" xfId="0" applyNumberFormat="1" applyFont="1" applyBorder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3" fillId="3" borderId="48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2" xfId="0" applyFont="1" applyBorder="1">
      <alignment vertical="center"/>
    </xf>
    <xf numFmtId="164" fontId="12" fillId="0" borderId="34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>
      <alignment vertical="center"/>
    </xf>
    <xf numFmtId="0" fontId="12" fillId="0" borderId="20" xfId="0" applyFont="1" applyBorder="1">
      <alignment vertical="center"/>
    </xf>
    <xf numFmtId="0" fontId="14" fillId="0" borderId="0" xfId="0" applyFont="1" applyBorder="1" applyAlignment="1">
      <alignment horizontal="left" vertical="center"/>
    </xf>
    <xf numFmtId="0" fontId="12" fillId="0" borderId="18" xfId="0" applyFont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0" fontId="12" fillId="0" borderId="12" xfId="0" applyFont="1" applyBorder="1">
      <alignment vertical="center"/>
    </xf>
    <xf numFmtId="0" fontId="12" fillId="0" borderId="11" xfId="0" applyFont="1" applyBorder="1">
      <alignment vertical="center"/>
    </xf>
    <xf numFmtId="164" fontId="12" fillId="0" borderId="13" xfId="0" applyNumberFormat="1" applyFont="1" applyBorder="1" applyAlignment="1">
      <alignment horizontal="right" vertical="center"/>
    </xf>
    <xf numFmtId="165" fontId="12" fillId="0" borderId="41" xfId="0" applyNumberFormat="1" applyFont="1" applyBorder="1">
      <alignment vertical="center"/>
    </xf>
    <xf numFmtId="0" fontId="15" fillId="0" borderId="0" xfId="0" applyFont="1">
      <alignment vertical="center"/>
    </xf>
    <xf numFmtId="6" fontId="15" fillId="0" borderId="0" xfId="0" applyNumberFormat="1" applyFont="1">
      <alignment vertical="center"/>
    </xf>
    <xf numFmtId="164" fontId="12" fillId="0" borderId="36" xfId="0" applyNumberFormat="1" applyFont="1" applyBorder="1" applyAlignment="1">
      <alignment horizontal="right" vertical="center"/>
    </xf>
    <xf numFmtId="0" fontId="12" fillId="0" borderId="37" xfId="0" applyFont="1" applyBorder="1" applyAlignment="1">
      <alignment horizontal="left" vertical="center"/>
    </xf>
    <xf numFmtId="0" fontId="12" fillId="0" borderId="39" xfId="0" applyFont="1" applyBorder="1">
      <alignment vertical="center"/>
    </xf>
    <xf numFmtId="164" fontId="12" fillId="0" borderId="32" xfId="0" applyNumberFormat="1" applyFont="1" applyBorder="1" applyAlignment="1">
      <alignment horizontal="right" vertical="center"/>
    </xf>
    <xf numFmtId="0" fontId="12" fillId="0" borderId="30" xfId="0" applyFont="1" applyBorder="1" applyAlignment="1">
      <alignment horizontal="left" vertical="center"/>
    </xf>
    <xf numFmtId="0" fontId="12" fillId="0" borderId="29" xfId="0" applyFont="1" applyBorder="1">
      <alignment vertical="center"/>
    </xf>
    <xf numFmtId="0" fontId="12" fillId="0" borderId="17" xfId="0" applyFont="1" applyBorder="1">
      <alignment vertical="center"/>
    </xf>
    <xf numFmtId="164" fontId="12" fillId="0" borderId="37" xfId="0" applyNumberFormat="1" applyFont="1" applyBorder="1" applyAlignment="1">
      <alignment horizontal="right" vertical="center"/>
    </xf>
    <xf numFmtId="0" fontId="12" fillId="0" borderId="37" xfId="0" applyFont="1" applyBorder="1" applyAlignment="1">
      <alignment horizontal="center" vertical="center"/>
    </xf>
    <xf numFmtId="164" fontId="12" fillId="0" borderId="30" xfId="0" applyNumberFormat="1" applyFont="1" applyBorder="1" applyAlignment="1">
      <alignment horizontal="right" vertical="center"/>
    </xf>
    <xf numFmtId="0" fontId="12" fillId="0" borderId="30" xfId="0" applyFont="1" applyBorder="1" applyAlignment="1">
      <alignment horizontal="center" vertical="center"/>
    </xf>
    <xf numFmtId="0" fontId="12" fillId="0" borderId="37" xfId="0" applyFont="1" applyBorder="1">
      <alignment vertical="center"/>
    </xf>
    <xf numFmtId="0" fontId="16" fillId="0" borderId="0" xfId="0" applyFont="1">
      <alignment vertical="center"/>
    </xf>
    <xf numFmtId="0" fontId="12" fillId="0" borderId="30" xfId="0" applyFont="1" applyBorder="1" applyAlignment="1">
      <alignment horizontal="left" vertical="center"/>
    </xf>
    <xf numFmtId="0" fontId="12" fillId="0" borderId="30" xfId="0" applyFont="1" applyBorder="1">
      <alignment vertical="center"/>
    </xf>
    <xf numFmtId="0" fontId="12" fillId="0" borderId="21" xfId="0" applyFont="1" applyBorder="1">
      <alignment vertical="center"/>
    </xf>
    <xf numFmtId="0" fontId="13" fillId="0" borderId="22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12" fillId="2" borderId="9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5" fontId="12" fillId="0" borderId="42" xfId="0" applyNumberFormat="1" applyFont="1" applyBorder="1">
      <alignment vertical="center"/>
    </xf>
    <xf numFmtId="165" fontId="4" fillId="0" borderId="49" xfId="0" applyNumberFormat="1" applyFont="1" applyBorder="1">
      <alignment vertical="center"/>
    </xf>
    <xf numFmtId="165" fontId="12" fillId="0" borderId="49" xfId="0" applyNumberFormat="1" applyFont="1" applyBorder="1">
      <alignment vertical="center"/>
    </xf>
    <xf numFmtId="165" fontId="4" fillId="0" borderId="42" xfId="0" applyNumberFormat="1" applyFont="1" applyBorder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>
      <alignment vertical="center"/>
    </xf>
    <xf numFmtId="165" fontId="12" fillId="0" borderId="50" xfId="0" applyNumberFormat="1" applyFont="1" applyBorder="1">
      <alignment vertical="center"/>
    </xf>
    <xf numFmtId="0" fontId="17" fillId="0" borderId="0" xfId="0" applyFont="1">
      <alignment vertical="center"/>
    </xf>
    <xf numFmtId="0" fontId="12" fillId="0" borderId="19" xfId="0" applyFont="1" applyBorder="1">
      <alignment vertical="center"/>
    </xf>
    <xf numFmtId="0" fontId="12" fillId="0" borderId="22" xfId="0" applyFont="1" applyBorder="1">
      <alignment vertical="center"/>
    </xf>
    <xf numFmtId="0" fontId="12" fillId="0" borderId="44" xfId="0" applyFont="1" applyBorder="1">
      <alignment vertical="center"/>
    </xf>
    <xf numFmtId="0" fontId="18" fillId="0" borderId="0" xfId="0" applyFont="1">
      <alignment vertical="center"/>
    </xf>
    <xf numFmtId="0" fontId="9" fillId="0" borderId="3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65" fontId="8" fillId="0" borderId="30" xfId="0" applyNumberFormat="1" applyFont="1" applyBorder="1" applyAlignment="1">
      <alignment vertical="center" wrapText="1"/>
    </xf>
    <xf numFmtId="165" fontId="2" fillId="0" borderId="30" xfId="0" applyNumberFormat="1" applyFont="1" applyBorder="1" applyAlignment="1">
      <alignment vertical="center"/>
    </xf>
    <xf numFmtId="165" fontId="2" fillId="0" borderId="37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164" fontId="12" fillId="0" borderId="46" xfId="0" applyNumberFormat="1" applyFont="1" applyFill="1" applyBorder="1" applyAlignment="1">
      <alignment horizontal="right" vertical="center"/>
    </xf>
    <xf numFmtId="164" fontId="12" fillId="0" borderId="34" xfId="0" applyNumberFormat="1" applyFont="1" applyFill="1" applyBorder="1" applyAlignment="1">
      <alignment horizontal="right" vertical="center"/>
    </xf>
    <xf numFmtId="164" fontId="12" fillId="0" borderId="32" xfId="0" applyNumberFormat="1" applyFont="1" applyFill="1" applyBorder="1" applyAlignment="1">
      <alignment horizontal="right" vertical="center"/>
    </xf>
    <xf numFmtId="164" fontId="12" fillId="0" borderId="47" xfId="0" applyNumberFormat="1" applyFont="1" applyFill="1" applyBorder="1" applyAlignment="1">
      <alignment horizontal="right" vertical="center"/>
    </xf>
    <xf numFmtId="164" fontId="12" fillId="0" borderId="36" xfId="0" applyNumberFormat="1" applyFont="1" applyFill="1" applyBorder="1" applyAlignment="1">
      <alignment horizontal="right" vertical="center"/>
    </xf>
    <xf numFmtId="164" fontId="4" fillId="0" borderId="36" xfId="0" applyNumberFormat="1" applyFont="1" applyFill="1" applyBorder="1" applyAlignment="1">
      <alignment horizontal="right" vertical="center"/>
    </xf>
    <xf numFmtId="164" fontId="4" fillId="0" borderId="34" xfId="0" applyNumberFormat="1" applyFont="1" applyFill="1" applyBorder="1" applyAlignment="1">
      <alignment horizontal="right" vertical="center"/>
    </xf>
    <xf numFmtId="164" fontId="4" fillId="0" borderId="32" xfId="0" applyNumberFormat="1" applyFont="1" applyFill="1" applyBorder="1" applyAlignment="1">
      <alignment horizontal="right" vertical="center"/>
    </xf>
    <xf numFmtId="164" fontId="12" fillId="0" borderId="13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164" fontId="12" fillId="3" borderId="34" xfId="0" applyNumberFormat="1" applyFont="1" applyFill="1" applyBorder="1" applyAlignment="1">
      <alignment horizontal="right" vertical="center"/>
    </xf>
    <xf numFmtId="0" fontId="12" fillId="3" borderId="13" xfId="0" applyFont="1" applyFill="1" applyBorder="1" applyAlignment="1">
      <alignment horizontal="left" vertical="center"/>
    </xf>
    <xf numFmtId="0" fontId="12" fillId="3" borderId="12" xfId="0" applyFont="1" applyFill="1" applyBorder="1">
      <alignment vertical="center"/>
    </xf>
    <xf numFmtId="0" fontId="12" fillId="0" borderId="16" xfId="0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165" fontId="2" fillId="0" borderId="37" xfId="0" applyNumberFormat="1" applyFont="1" applyBorder="1" applyAlignment="1">
      <alignment horizontal="center" vertical="center"/>
    </xf>
    <xf numFmtId="165" fontId="2" fillId="0" borderId="38" xfId="0" applyNumberFormat="1" applyFont="1" applyBorder="1" applyAlignment="1">
      <alignment horizontal="center" vertical="center"/>
    </xf>
    <xf numFmtId="165" fontId="2" fillId="0" borderId="30" xfId="0" applyNumberFormat="1" applyFont="1" applyBorder="1" applyAlignment="1">
      <alignment horizontal="center" vertical="center"/>
    </xf>
    <xf numFmtId="165" fontId="2" fillId="0" borderId="31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0" borderId="33" xfId="0" applyFont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90" wrapText="1"/>
    </xf>
    <xf numFmtId="0" fontId="12" fillId="0" borderId="24" xfId="0" applyFont="1" applyBorder="1" applyAlignment="1">
      <alignment horizontal="center" vertical="center" textRotation="90" wrapText="1"/>
    </xf>
    <xf numFmtId="0" fontId="12" fillId="0" borderId="25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left" vertical="center"/>
    </xf>
  </cellXfs>
  <cellStyles count="2">
    <cellStyle name="Normal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2"/>
  <sheetViews>
    <sheetView tabSelected="1" showWhiteSpace="0" view="pageBreakPreview" zoomScale="80" zoomScaleSheetLayoutView="80" zoomScalePageLayoutView="80" workbookViewId="0">
      <selection activeCell="S6" sqref="S6:V6"/>
    </sheetView>
  </sheetViews>
  <sheetFormatPr defaultColWidth="9" defaultRowHeight="16.5"/>
  <cols>
    <col min="1" max="1" width="5.5" style="5" customWidth="1"/>
    <col min="2" max="2" width="3.5" style="5" customWidth="1"/>
    <col min="3" max="5" width="9" style="5"/>
    <col min="6" max="6" width="27.375" style="5" customWidth="1"/>
    <col min="7" max="7" width="7.25" style="6" bestFit="1" customWidth="1"/>
    <col min="8" max="8" width="2.375" style="6" customWidth="1"/>
    <col min="9" max="9" width="1.5" style="1" customWidth="1"/>
    <col min="10" max="10" width="7.875" style="1" customWidth="1"/>
    <col min="11" max="11" width="7" style="87" customWidth="1"/>
    <col min="12" max="12" width="5.5" style="5" bestFit="1" customWidth="1"/>
    <col min="13" max="13" width="2" style="5" customWidth="1"/>
    <col min="14" max="14" width="6.25" style="5" customWidth="1"/>
    <col min="15" max="15" width="7.125" style="5" customWidth="1"/>
    <col min="16" max="16" width="8.875" style="5" bestFit="1" customWidth="1"/>
    <col min="17" max="17" width="3.75" style="5" customWidth="1"/>
    <col min="18" max="18" width="3.625" style="5" customWidth="1"/>
    <col min="19" max="19" width="6.25" style="5" customWidth="1"/>
    <col min="20" max="20" width="15.125" style="5" customWidth="1"/>
    <col min="21" max="21" width="17.375" style="5" customWidth="1"/>
    <col min="22" max="22" width="9.625" style="5" customWidth="1"/>
    <col min="23" max="23" width="9.375" style="5" customWidth="1"/>
    <col min="24" max="24" width="2" style="5" customWidth="1"/>
    <col min="25" max="25" width="8.375" style="5" customWidth="1"/>
    <col min="26" max="26" width="5.5" style="77" customWidth="1"/>
    <col min="27" max="28" width="9" style="5" customWidth="1"/>
    <col min="29" max="29" width="7.75" style="5" customWidth="1"/>
    <col min="30" max="16384" width="9" style="5"/>
  </cols>
  <sheetData>
    <row r="1" spans="1:28" ht="17.25" thickBot="1">
      <c r="A1" s="25"/>
      <c r="B1" s="25"/>
      <c r="C1" s="25"/>
      <c r="D1" s="25"/>
      <c r="E1" s="25"/>
      <c r="F1" s="25"/>
      <c r="G1" s="26"/>
      <c r="H1" s="26"/>
      <c r="I1" s="27"/>
      <c r="J1" s="27"/>
      <c r="K1" s="82"/>
      <c r="L1" s="25"/>
      <c r="M1" s="25"/>
      <c r="N1" s="25"/>
      <c r="O1" s="25"/>
      <c r="P1" s="25"/>
    </row>
    <row r="2" spans="1:28" ht="23.25" customHeight="1" thickBot="1">
      <c r="A2" s="28"/>
      <c r="B2" s="29"/>
      <c r="C2" s="145" t="s">
        <v>0</v>
      </c>
      <c r="D2" s="145"/>
      <c r="E2" s="145"/>
      <c r="F2" s="146"/>
      <c r="G2" s="161" t="s">
        <v>1</v>
      </c>
      <c r="H2" s="162"/>
      <c r="I2" s="162"/>
      <c r="J2" s="162"/>
      <c r="K2" s="83" t="s">
        <v>2</v>
      </c>
      <c r="L2" s="147" t="s">
        <v>22</v>
      </c>
      <c r="M2" s="148"/>
      <c r="N2" s="148"/>
      <c r="O2" s="41" t="s">
        <v>2</v>
      </c>
      <c r="P2" s="30" t="s">
        <v>3</v>
      </c>
      <c r="R2" s="144" t="s">
        <v>23</v>
      </c>
      <c r="S2" s="145"/>
      <c r="T2" s="145"/>
      <c r="U2" s="145"/>
      <c r="V2" s="146"/>
      <c r="W2" s="147" t="s">
        <v>1</v>
      </c>
      <c r="X2" s="148"/>
      <c r="Y2" s="148"/>
      <c r="Z2" s="83" t="s">
        <v>2</v>
      </c>
      <c r="AA2" s="42" t="s">
        <v>3</v>
      </c>
      <c r="AB2" s="43"/>
    </row>
    <row r="3" spans="1:28" ht="17.25" thickBot="1">
      <c r="A3" s="163"/>
      <c r="B3" s="57">
        <v>1</v>
      </c>
      <c r="C3" s="151" t="s">
        <v>26</v>
      </c>
      <c r="D3" s="151"/>
      <c r="E3" s="151"/>
      <c r="F3" s="152"/>
      <c r="G3" s="110">
        <v>255</v>
      </c>
      <c r="H3" s="66" t="s">
        <v>6</v>
      </c>
      <c r="I3" s="66" t="s">
        <v>7</v>
      </c>
      <c r="J3" s="67"/>
      <c r="K3" s="71"/>
      <c r="L3" s="45"/>
      <c r="M3" s="46"/>
      <c r="N3" s="46"/>
      <c r="O3" s="47"/>
      <c r="P3" s="62">
        <f t="shared" ref="P3:P22" si="0">K3*G3+O3*L3</f>
        <v>0</v>
      </c>
      <c r="Q3" s="171"/>
      <c r="R3" s="121">
        <v>22</v>
      </c>
      <c r="S3" s="150" t="s">
        <v>41</v>
      </c>
      <c r="T3" s="151"/>
      <c r="U3" s="151"/>
      <c r="V3" s="152"/>
      <c r="W3" s="65">
        <v>345</v>
      </c>
      <c r="X3" s="73" t="s">
        <v>6</v>
      </c>
      <c r="Y3" s="76" t="s">
        <v>36</v>
      </c>
      <c r="Z3" s="96"/>
      <c r="AA3" s="62">
        <f>W3*Z3</f>
        <v>0</v>
      </c>
      <c r="AB3" s="44"/>
    </row>
    <row r="4" spans="1:28" ht="17.25" thickBot="1">
      <c r="A4" s="164"/>
      <c r="B4" s="57">
        <v>2</v>
      </c>
      <c r="C4" s="122" t="s">
        <v>4</v>
      </c>
      <c r="D4" s="122"/>
      <c r="E4" s="122"/>
      <c r="F4" s="123"/>
      <c r="G4" s="107">
        <v>345</v>
      </c>
      <c r="H4" s="58" t="s">
        <v>6</v>
      </c>
      <c r="I4" s="58" t="s">
        <v>7</v>
      </c>
      <c r="J4" s="59"/>
      <c r="K4" s="60"/>
      <c r="L4" s="45"/>
      <c r="M4" s="46"/>
      <c r="N4" s="46"/>
      <c r="O4" s="47"/>
      <c r="P4" s="88">
        <f t="shared" si="0"/>
        <v>0</v>
      </c>
      <c r="Q4" s="171"/>
      <c r="R4" s="121">
        <v>23</v>
      </c>
      <c r="S4" s="153" t="s">
        <v>35</v>
      </c>
      <c r="T4" s="122"/>
      <c r="U4" s="122"/>
      <c r="V4" s="123"/>
      <c r="W4" s="106">
        <v>345</v>
      </c>
      <c r="X4" s="53" t="s">
        <v>6</v>
      </c>
      <c r="Y4" s="54" t="s">
        <v>36</v>
      </c>
      <c r="Z4" s="55"/>
      <c r="AA4" s="88">
        <f t="shared" ref="AA4:AA6" si="1">W4*Z4</f>
        <v>0</v>
      </c>
      <c r="AB4" s="44"/>
    </row>
    <row r="5" spans="1:28" ht="17.25" customHeight="1" thickBot="1">
      <c r="A5" s="164"/>
      <c r="B5" s="57">
        <v>3</v>
      </c>
      <c r="C5" s="122" t="s">
        <v>43</v>
      </c>
      <c r="D5" s="122"/>
      <c r="E5" s="122"/>
      <c r="F5" s="123"/>
      <c r="G5" s="107">
        <v>395</v>
      </c>
      <c r="H5" s="58" t="s">
        <v>6</v>
      </c>
      <c r="I5" s="58" t="s">
        <v>7</v>
      </c>
      <c r="J5" s="59"/>
      <c r="K5" s="60"/>
      <c r="L5" s="45"/>
      <c r="M5" s="46"/>
      <c r="N5" s="46"/>
      <c r="O5" s="47"/>
      <c r="P5" s="88">
        <f t="shared" si="0"/>
        <v>0</v>
      </c>
      <c r="Q5" s="171"/>
      <c r="R5" s="121">
        <v>24</v>
      </c>
      <c r="S5" s="95" t="s">
        <v>39</v>
      </c>
      <c r="T5" s="77"/>
      <c r="U5" s="77"/>
      <c r="V5" s="77"/>
      <c r="W5" s="107">
        <v>405</v>
      </c>
      <c r="X5" s="53" t="s">
        <v>6</v>
      </c>
      <c r="Y5" s="54" t="s">
        <v>54</v>
      </c>
      <c r="Z5" s="55"/>
      <c r="AA5" s="88">
        <f t="shared" si="1"/>
        <v>0</v>
      </c>
      <c r="AB5" s="44"/>
    </row>
    <row r="6" spans="1:28" ht="17.25" thickBot="1">
      <c r="A6" s="165"/>
      <c r="B6" s="57">
        <v>4</v>
      </c>
      <c r="C6" s="130" t="s">
        <v>44</v>
      </c>
      <c r="D6" s="130"/>
      <c r="E6" s="130"/>
      <c r="F6" s="131"/>
      <c r="G6" s="108">
        <v>315</v>
      </c>
      <c r="H6" s="69" t="s">
        <v>6</v>
      </c>
      <c r="I6" s="69" t="s">
        <v>30</v>
      </c>
      <c r="J6" s="70"/>
      <c r="K6" s="80"/>
      <c r="L6" s="48"/>
      <c r="M6" s="49"/>
      <c r="N6" s="49"/>
      <c r="O6" s="50"/>
      <c r="P6" s="90">
        <f t="shared" si="0"/>
        <v>0</v>
      </c>
      <c r="Q6" s="171"/>
      <c r="R6" s="121">
        <v>25</v>
      </c>
      <c r="S6" s="143" t="s">
        <v>29</v>
      </c>
      <c r="T6" s="130"/>
      <c r="U6" s="130"/>
      <c r="V6" s="131"/>
      <c r="W6" s="108">
        <v>315</v>
      </c>
      <c r="X6" s="75" t="s">
        <v>6</v>
      </c>
      <c r="Y6" s="79" t="s">
        <v>37</v>
      </c>
      <c r="Z6" s="97"/>
      <c r="AA6" s="90">
        <f t="shared" si="1"/>
        <v>0</v>
      </c>
      <c r="AB6" s="44"/>
    </row>
    <row r="7" spans="1:28" ht="17.25" thickBot="1">
      <c r="A7" s="168"/>
      <c r="B7" s="57">
        <v>5</v>
      </c>
      <c r="C7" s="132" t="s">
        <v>21</v>
      </c>
      <c r="D7" s="132"/>
      <c r="E7" s="132"/>
      <c r="F7" s="133"/>
      <c r="G7" s="111">
        <v>405</v>
      </c>
      <c r="H7" s="32" t="s">
        <v>6</v>
      </c>
      <c r="I7" s="32" t="s">
        <v>9</v>
      </c>
      <c r="J7" s="36"/>
      <c r="K7" s="71"/>
      <c r="L7" s="22">
        <v>289</v>
      </c>
      <c r="M7" s="37" t="s">
        <v>6</v>
      </c>
      <c r="N7" s="32" t="s">
        <v>11</v>
      </c>
      <c r="O7" s="36"/>
      <c r="P7" s="62">
        <f t="shared" si="0"/>
        <v>0</v>
      </c>
      <c r="Q7" s="171"/>
      <c r="R7" s="121">
        <v>26</v>
      </c>
      <c r="S7" s="154" t="s">
        <v>49</v>
      </c>
      <c r="T7" s="155"/>
      <c r="U7" s="155"/>
      <c r="V7" s="156"/>
      <c r="W7" s="109">
        <v>265</v>
      </c>
      <c r="X7" s="92" t="s">
        <v>6</v>
      </c>
      <c r="Y7" s="93" t="s">
        <v>30</v>
      </c>
      <c r="Z7" s="98"/>
      <c r="AA7" s="94">
        <f>W7*Z7</f>
        <v>0</v>
      </c>
      <c r="AB7" s="44"/>
    </row>
    <row r="8" spans="1:28" ht="17.25" thickBot="1">
      <c r="A8" s="169"/>
      <c r="B8" s="57">
        <v>6</v>
      </c>
      <c r="C8" s="134" t="s">
        <v>16</v>
      </c>
      <c r="D8" s="134"/>
      <c r="E8" s="134"/>
      <c r="F8" s="135"/>
      <c r="G8" s="112">
        <v>405</v>
      </c>
      <c r="H8" s="33" t="s">
        <v>6</v>
      </c>
      <c r="I8" s="33" t="s">
        <v>9</v>
      </c>
      <c r="J8" s="31"/>
      <c r="K8" s="60"/>
      <c r="L8" s="23">
        <v>289</v>
      </c>
      <c r="M8" s="38" t="s">
        <v>6</v>
      </c>
      <c r="N8" s="33" t="s">
        <v>11</v>
      </c>
      <c r="O8" s="31"/>
      <c r="P8" s="88">
        <f t="shared" si="0"/>
        <v>0</v>
      </c>
      <c r="Q8" s="171"/>
      <c r="R8" s="121">
        <v>27</v>
      </c>
      <c r="S8" s="157" t="s">
        <v>50</v>
      </c>
      <c r="T8" s="158"/>
      <c r="U8" s="158"/>
      <c r="V8" s="159"/>
      <c r="W8" s="107">
        <v>299</v>
      </c>
      <c r="X8" s="53" t="s">
        <v>6</v>
      </c>
      <c r="Y8" s="54" t="s">
        <v>36</v>
      </c>
      <c r="Z8" s="55"/>
      <c r="AA8" s="88">
        <f>W8*Z8</f>
        <v>0</v>
      </c>
      <c r="AB8" s="44"/>
    </row>
    <row r="9" spans="1:28" ht="18" customHeight="1" thickBot="1">
      <c r="A9" s="169"/>
      <c r="B9" s="57">
        <v>7</v>
      </c>
      <c r="C9" s="149" t="s">
        <v>31</v>
      </c>
      <c r="D9" s="134"/>
      <c r="E9" s="134"/>
      <c r="F9" s="135"/>
      <c r="G9" s="112">
        <v>479</v>
      </c>
      <c r="H9" s="33" t="s">
        <v>6</v>
      </c>
      <c r="I9" s="33" t="s">
        <v>9</v>
      </c>
      <c r="J9" s="31"/>
      <c r="K9" s="60"/>
      <c r="L9" s="23">
        <v>359</v>
      </c>
      <c r="M9" s="38" t="s">
        <v>6</v>
      </c>
      <c r="N9" s="33" t="s">
        <v>11</v>
      </c>
      <c r="O9" s="31"/>
      <c r="P9" s="88">
        <f t="shared" si="0"/>
        <v>0</v>
      </c>
      <c r="Q9" s="171"/>
      <c r="R9" s="121">
        <v>28</v>
      </c>
      <c r="S9" s="157" t="s">
        <v>51</v>
      </c>
      <c r="T9" s="158"/>
      <c r="U9" s="158"/>
      <c r="V9" s="159"/>
      <c r="W9" s="107">
        <v>375</v>
      </c>
      <c r="X9" s="53" t="s">
        <v>6</v>
      </c>
      <c r="Y9" s="54" t="s">
        <v>36</v>
      </c>
      <c r="Z9" s="55"/>
      <c r="AA9" s="88">
        <f>W9*Z9</f>
        <v>0</v>
      </c>
      <c r="AB9" s="44"/>
    </row>
    <row r="10" spans="1:28" ht="17.25" thickBot="1">
      <c r="A10" s="169"/>
      <c r="B10" s="57">
        <v>8</v>
      </c>
      <c r="C10" s="134" t="s">
        <v>5</v>
      </c>
      <c r="D10" s="134"/>
      <c r="E10" s="134"/>
      <c r="F10" s="135"/>
      <c r="G10" s="112">
        <v>419</v>
      </c>
      <c r="H10" s="33" t="s">
        <v>6</v>
      </c>
      <c r="I10" s="33" t="s">
        <v>10</v>
      </c>
      <c r="J10" s="31"/>
      <c r="K10" s="60"/>
      <c r="L10" s="23">
        <v>299</v>
      </c>
      <c r="M10" s="38" t="s">
        <v>6</v>
      </c>
      <c r="N10" s="33" t="s">
        <v>10</v>
      </c>
      <c r="O10" s="31"/>
      <c r="P10" s="88">
        <f t="shared" si="0"/>
        <v>0</v>
      </c>
      <c r="Q10" s="171"/>
      <c r="R10" s="121">
        <v>29</v>
      </c>
      <c r="S10" s="160" t="s">
        <v>52</v>
      </c>
      <c r="T10" s="122"/>
      <c r="U10" s="122"/>
      <c r="V10" s="123"/>
      <c r="W10" s="52">
        <v>299</v>
      </c>
      <c r="X10" s="53" t="s">
        <v>6</v>
      </c>
      <c r="Y10" s="54" t="s">
        <v>42</v>
      </c>
      <c r="Z10" s="55"/>
      <c r="AA10" s="88">
        <f>W10*Z10</f>
        <v>0</v>
      </c>
      <c r="AB10" s="44"/>
    </row>
    <row r="11" spans="1:28" ht="17.25" customHeight="1" thickBot="1">
      <c r="A11" s="169"/>
      <c r="B11" s="57">
        <v>9</v>
      </c>
      <c r="C11" s="134" t="s">
        <v>17</v>
      </c>
      <c r="D11" s="134"/>
      <c r="E11" s="134"/>
      <c r="F11" s="135"/>
      <c r="G11" s="112">
        <v>495</v>
      </c>
      <c r="H11" s="33" t="s">
        <v>6</v>
      </c>
      <c r="I11" s="33" t="s">
        <v>10</v>
      </c>
      <c r="J11" s="31"/>
      <c r="K11" s="60"/>
      <c r="L11" s="23">
        <v>345</v>
      </c>
      <c r="M11" s="38" t="s">
        <v>6</v>
      </c>
      <c r="N11" s="33" t="s">
        <v>10</v>
      </c>
      <c r="O11" s="31"/>
      <c r="P11" s="88">
        <f t="shared" si="0"/>
        <v>0</v>
      </c>
      <c r="Q11" s="171"/>
      <c r="R11" s="121">
        <v>30</v>
      </c>
      <c r="S11" s="143" t="s">
        <v>53</v>
      </c>
      <c r="T11" s="130"/>
      <c r="U11" s="130"/>
      <c r="V11" s="131"/>
      <c r="W11" s="68">
        <v>299</v>
      </c>
      <c r="X11" s="75" t="s">
        <v>6</v>
      </c>
      <c r="Y11" s="79" t="s">
        <v>42</v>
      </c>
      <c r="Z11" s="97"/>
      <c r="AA11" s="90">
        <f>W11*Z11</f>
        <v>0</v>
      </c>
      <c r="AB11" s="44"/>
    </row>
    <row r="12" spans="1:28" ht="18.75" customHeight="1" thickBot="1">
      <c r="A12" s="169"/>
      <c r="B12" s="57">
        <v>10</v>
      </c>
      <c r="C12" s="172" t="s">
        <v>45</v>
      </c>
      <c r="D12" s="134"/>
      <c r="E12" s="134"/>
      <c r="F12" s="135"/>
      <c r="G12" s="112">
        <v>585</v>
      </c>
      <c r="H12" s="33" t="s">
        <v>6</v>
      </c>
      <c r="I12" s="33" t="s">
        <v>8</v>
      </c>
      <c r="J12" s="31"/>
      <c r="K12" s="60"/>
      <c r="L12" s="23">
        <v>439</v>
      </c>
      <c r="M12" s="38" t="s">
        <v>6</v>
      </c>
      <c r="N12" s="33" t="s">
        <v>11</v>
      </c>
      <c r="O12" s="31"/>
      <c r="P12" s="91">
        <f t="shared" si="0"/>
        <v>0</v>
      </c>
      <c r="Q12" s="166"/>
      <c r="S12" s="56"/>
      <c r="AB12" s="44"/>
    </row>
    <row r="13" spans="1:28" ht="18" customHeight="1" thickBot="1">
      <c r="A13" s="169"/>
      <c r="B13" s="57">
        <v>11</v>
      </c>
      <c r="C13" s="134" t="s">
        <v>20</v>
      </c>
      <c r="D13" s="134"/>
      <c r="E13" s="134"/>
      <c r="F13" s="135"/>
      <c r="G13" s="112">
        <v>389</v>
      </c>
      <c r="H13" s="33" t="s">
        <v>6</v>
      </c>
      <c r="I13" s="33" t="s">
        <v>9</v>
      </c>
      <c r="J13" s="31"/>
      <c r="K13" s="60"/>
      <c r="L13" s="23">
        <v>285</v>
      </c>
      <c r="M13" s="38" t="s">
        <v>6</v>
      </c>
      <c r="N13" s="33" t="s">
        <v>11</v>
      </c>
      <c r="O13" s="31"/>
      <c r="P13" s="91">
        <f t="shared" si="0"/>
        <v>0</v>
      </c>
      <c r="Q13" s="167"/>
      <c r="S13" s="63"/>
      <c r="T13" s="63"/>
      <c r="U13" s="63"/>
      <c r="V13" s="63"/>
      <c r="W13" s="64"/>
      <c r="X13" s="63"/>
      <c r="Y13" s="63"/>
      <c r="AB13" s="44"/>
    </row>
    <row r="14" spans="1:28" ht="18.75" customHeight="1" thickBot="1">
      <c r="A14" s="170"/>
      <c r="B14" s="57">
        <v>12</v>
      </c>
      <c r="C14" s="134" t="s">
        <v>15</v>
      </c>
      <c r="D14" s="134"/>
      <c r="E14" s="134"/>
      <c r="F14" s="135"/>
      <c r="G14" s="113">
        <v>539</v>
      </c>
      <c r="H14" s="34" t="s">
        <v>6</v>
      </c>
      <c r="I14" s="33" t="s">
        <v>9</v>
      </c>
      <c r="J14" s="31"/>
      <c r="K14" s="80"/>
      <c r="L14" s="24">
        <v>405</v>
      </c>
      <c r="M14" s="39" t="s">
        <v>6</v>
      </c>
      <c r="N14" s="33" t="s">
        <v>11</v>
      </c>
      <c r="O14" s="35"/>
      <c r="P14" s="89">
        <f t="shared" si="0"/>
        <v>0</v>
      </c>
      <c r="S14" s="63"/>
      <c r="T14" s="63"/>
      <c r="U14" s="63"/>
      <c r="V14" s="63"/>
      <c r="W14" s="64"/>
      <c r="X14" s="63"/>
      <c r="Y14" s="63"/>
      <c r="AB14" s="44"/>
    </row>
    <row r="15" spans="1:28" ht="18.75" customHeight="1" thickBot="1">
      <c r="A15" s="163"/>
      <c r="B15" s="57">
        <v>13</v>
      </c>
      <c r="C15" s="151" t="s">
        <v>27</v>
      </c>
      <c r="D15" s="151"/>
      <c r="E15" s="151"/>
      <c r="F15" s="152"/>
      <c r="G15" s="110">
        <v>435</v>
      </c>
      <c r="H15" s="58" t="s">
        <v>6</v>
      </c>
      <c r="I15" s="66" t="s">
        <v>12</v>
      </c>
      <c r="J15" s="67"/>
      <c r="K15" s="71"/>
      <c r="L15" s="72">
        <v>299</v>
      </c>
      <c r="M15" s="73" t="s">
        <v>6</v>
      </c>
      <c r="N15" s="66" t="s">
        <v>14</v>
      </c>
      <c r="O15" s="36"/>
      <c r="P15" s="40">
        <f t="shared" si="0"/>
        <v>0</v>
      </c>
      <c r="S15" s="63"/>
      <c r="T15" s="63"/>
      <c r="U15" s="63"/>
      <c r="V15" s="63"/>
      <c r="W15" s="64"/>
      <c r="X15" s="63"/>
      <c r="Y15" s="63"/>
      <c r="AB15" s="44"/>
    </row>
    <row r="16" spans="1:28" ht="17.25" customHeight="1" thickBot="1">
      <c r="A16" s="164"/>
      <c r="B16" s="57">
        <v>14</v>
      </c>
      <c r="C16" s="122" t="s">
        <v>28</v>
      </c>
      <c r="D16" s="122"/>
      <c r="E16" s="122"/>
      <c r="F16" s="123"/>
      <c r="G16" s="107">
        <v>465</v>
      </c>
      <c r="H16" s="58" t="s">
        <v>6</v>
      </c>
      <c r="I16" s="58" t="s">
        <v>12</v>
      </c>
      <c r="J16" s="59"/>
      <c r="K16" s="60"/>
      <c r="L16" s="61">
        <v>315</v>
      </c>
      <c r="M16" s="53" t="s">
        <v>6</v>
      </c>
      <c r="N16" s="58" t="s">
        <v>14</v>
      </c>
      <c r="O16" s="31"/>
      <c r="P16" s="88">
        <f t="shared" si="0"/>
        <v>0</v>
      </c>
      <c r="S16" s="63"/>
      <c r="T16" s="63"/>
      <c r="U16" s="63"/>
      <c r="V16" s="63"/>
      <c r="W16" s="64"/>
      <c r="X16" s="63"/>
      <c r="Y16" s="63"/>
    </row>
    <row r="17" spans="1:26" ht="17.25" customHeight="1" thickBot="1">
      <c r="A17" s="164"/>
      <c r="B17" s="57">
        <v>15</v>
      </c>
      <c r="C17" s="122" t="s">
        <v>32</v>
      </c>
      <c r="D17" s="122"/>
      <c r="E17" s="122"/>
      <c r="F17" s="123"/>
      <c r="G17" s="107">
        <v>419</v>
      </c>
      <c r="H17" s="58" t="s">
        <v>6</v>
      </c>
      <c r="I17" s="58" t="s">
        <v>12</v>
      </c>
      <c r="J17" s="59"/>
      <c r="K17" s="60"/>
      <c r="L17" s="61">
        <v>285</v>
      </c>
      <c r="M17" s="53" t="s">
        <v>6</v>
      </c>
      <c r="N17" s="58" t="s">
        <v>13</v>
      </c>
      <c r="O17" s="31"/>
      <c r="P17" s="88">
        <f t="shared" si="0"/>
        <v>0</v>
      </c>
      <c r="Q17" s="166"/>
      <c r="S17" s="63"/>
      <c r="T17" s="63"/>
      <c r="U17" s="63"/>
      <c r="V17" s="63"/>
      <c r="W17" s="64"/>
      <c r="X17" s="63"/>
      <c r="Y17" s="63"/>
    </row>
    <row r="18" spans="1:26" ht="17.25" customHeight="1" thickBot="1">
      <c r="A18" s="164"/>
      <c r="B18" s="57">
        <v>16</v>
      </c>
      <c r="C18" s="122" t="s">
        <v>33</v>
      </c>
      <c r="D18" s="122"/>
      <c r="E18" s="122"/>
      <c r="F18" s="123"/>
      <c r="G18" s="107">
        <v>435</v>
      </c>
      <c r="H18" s="58" t="s">
        <v>6</v>
      </c>
      <c r="I18" s="58" t="s">
        <v>12</v>
      </c>
      <c r="J18" s="59"/>
      <c r="K18" s="60"/>
      <c r="L18" s="114">
        <v>299</v>
      </c>
      <c r="M18" s="115" t="s">
        <v>6</v>
      </c>
      <c r="N18" s="58" t="s">
        <v>13</v>
      </c>
      <c r="O18" s="51"/>
      <c r="P18" s="88">
        <f t="shared" si="0"/>
        <v>0</v>
      </c>
      <c r="Q18" s="167"/>
    </row>
    <row r="19" spans="1:26" ht="17.25" customHeight="1" thickBot="1">
      <c r="A19" s="164"/>
      <c r="B19" s="57">
        <v>17</v>
      </c>
      <c r="C19" s="116" t="s">
        <v>46</v>
      </c>
      <c r="D19" s="58"/>
      <c r="E19" s="58"/>
      <c r="F19" s="117"/>
      <c r="G19" s="118"/>
      <c r="H19" s="119"/>
      <c r="I19" s="119"/>
      <c r="J19" s="120"/>
      <c r="K19" s="60"/>
      <c r="L19" s="114">
        <v>419</v>
      </c>
      <c r="M19" s="115" t="s">
        <v>6</v>
      </c>
      <c r="N19" s="58" t="s">
        <v>13</v>
      </c>
      <c r="O19" s="51"/>
      <c r="P19" s="88">
        <f t="shared" si="0"/>
        <v>0</v>
      </c>
      <c r="Q19" s="167"/>
    </row>
    <row r="20" spans="1:26" ht="17.25" customHeight="1" thickBot="1">
      <c r="A20" s="164"/>
      <c r="B20" s="57">
        <v>18</v>
      </c>
      <c r="C20" s="116" t="s">
        <v>40</v>
      </c>
      <c r="D20" s="58"/>
      <c r="E20" s="58"/>
      <c r="F20" s="117"/>
      <c r="G20" s="52">
        <v>465</v>
      </c>
      <c r="H20" s="58" t="s">
        <v>6</v>
      </c>
      <c r="I20" s="58" t="s">
        <v>12</v>
      </c>
      <c r="J20" s="59"/>
      <c r="K20" s="60"/>
      <c r="L20" s="114">
        <v>315</v>
      </c>
      <c r="M20" s="115" t="s">
        <v>6</v>
      </c>
      <c r="N20" s="58" t="s">
        <v>13</v>
      </c>
      <c r="O20" s="51"/>
      <c r="P20" s="88">
        <f t="shared" si="0"/>
        <v>0</v>
      </c>
      <c r="Q20" s="167"/>
    </row>
    <row r="21" spans="1:26" ht="17.25" customHeight="1" thickBot="1">
      <c r="A21" s="164"/>
      <c r="B21" s="57">
        <v>19</v>
      </c>
      <c r="C21" s="122" t="s">
        <v>34</v>
      </c>
      <c r="D21" s="122"/>
      <c r="E21" s="122"/>
      <c r="F21" s="123"/>
      <c r="G21" s="52">
        <v>465</v>
      </c>
      <c r="H21" s="58" t="s">
        <v>6</v>
      </c>
      <c r="I21" s="58" t="s">
        <v>12</v>
      </c>
      <c r="J21" s="59"/>
      <c r="K21" s="60"/>
      <c r="L21" s="114">
        <v>315</v>
      </c>
      <c r="M21" s="115" t="s">
        <v>6</v>
      </c>
      <c r="N21" s="58" t="s">
        <v>13</v>
      </c>
      <c r="O21" s="51"/>
      <c r="P21" s="88">
        <f t="shared" si="0"/>
        <v>0</v>
      </c>
      <c r="Q21" s="167"/>
    </row>
    <row r="22" spans="1:26" ht="17.25" thickBot="1">
      <c r="A22" s="164"/>
      <c r="B22" s="57">
        <v>20</v>
      </c>
      <c r="C22" s="122" t="s">
        <v>47</v>
      </c>
      <c r="D22" s="122"/>
      <c r="E22" s="122"/>
      <c r="F22" s="123"/>
      <c r="G22" s="45"/>
      <c r="H22" s="46"/>
      <c r="I22" s="46"/>
      <c r="J22" s="47"/>
      <c r="K22" s="60"/>
      <c r="L22" s="114">
        <v>329</v>
      </c>
      <c r="M22" s="115" t="s">
        <v>6</v>
      </c>
      <c r="N22" s="58" t="s">
        <v>13</v>
      </c>
      <c r="O22" s="51"/>
      <c r="P22" s="88">
        <f t="shared" si="0"/>
        <v>0</v>
      </c>
      <c r="Q22" s="167"/>
    </row>
    <row r="23" spans="1:26" ht="18" customHeight="1" thickBot="1">
      <c r="A23" s="165"/>
      <c r="B23" s="57">
        <v>21</v>
      </c>
      <c r="C23" s="130" t="s">
        <v>48</v>
      </c>
      <c r="D23" s="130"/>
      <c r="E23" s="130"/>
      <c r="F23" s="131"/>
      <c r="G23" s="45"/>
      <c r="H23" s="46"/>
      <c r="I23" s="46"/>
      <c r="J23" s="47"/>
      <c r="K23" s="80"/>
      <c r="L23" s="74">
        <v>345</v>
      </c>
      <c r="M23" s="75" t="s">
        <v>6</v>
      </c>
      <c r="N23" s="78" t="s">
        <v>14</v>
      </c>
      <c r="O23" s="81"/>
      <c r="P23" s="90">
        <f>K23*G23+O23*L23</f>
        <v>0</v>
      </c>
      <c r="Q23" s="167"/>
    </row>
    <row r="24" spans="1:26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84"/>
      <c r="L24" s="3"/>
      <c r="M24" s="3"/>
      <c r="N24" s="3"/>
      <c r="O24" s="3"/>
      <c r="P24" s="16"/>
      <c r="Q24" s="167"/>
      <c r="R24" s="139" t="s">
        <v>18</v>
      </c>
      <c r="S24" s="140"/>
      <c r="T24" s="140"/>
      <c r="U24" s="140"/>
      <c r="V24" s="104"/>
      <c r="W24" s="124">
        <f>SUM(P3:P23)+SUM(AA3:AA11)</f>
        <v>0</v>
      </c>
      <c r="X24" s="124"/>
      <c r="Y24" s="124"/>
      <c r="Z24" s="125"/>
    </row>
    <row r="25" spans="1:26" ht="17.25" customHeight="1" thickBot="1">
      <c r="A25" s="136" t="s">
        <v>24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8"/>
      <c r="Q25" s="167"/>
      <c r="R25" s="100" t="s">
        <v>38</v>
      </c>
      <c r="S25" s="101"/>
      <c r="T25" s="101"/>
      <c r="U25" s="102"/>
      <c r="V25" s="103"/>
      <c r="W25" s="126">
        <v>200</v>
      </c>
      <c r="X25" s="126"/>
      <c r="Y25" s="126"/>
      <c r="Z25" s="127"/>
    </row>
    <row r="26" spans="1:26" ht="17.25" customHeight="1" thickBot="1">
      <c r="A26" s="17" t="s">
        <v>25</v>
      </c>
      <c r="B26" s="18"/>
      <c r="C26" s="18"/>
      <c r="D26" s="18"/>
      <c r="E26" s="18"/>
      <c r="F26" s="18"/>
      <c r="G26" s="19"/>
      <c r="H26" s="19"/>
      <c r="I26" s="20"/>
      <c r="J26" s="20"/>
      <c r="K26" s="85"/>
      <c r="L26" s="18"/>
      <c r="M26" s="18"/>
      <c r="N26" s="18"/>
      <c r="O26" s="18"/>
      <c r="P26" s="21"/>
      <c r="R26" s="141" t="s">
        <v>19</v>
      </c>
      <c r="S26" s="142"/>
      <c r="T26" s="142"/>
      <c r="U26" s="142"/>
      <c r="V26" s="105"/>
      <c r="W26" s="128">
        <f>W24+W25</f>
        <v>200</v>
      </c>
      <c r="X26" s="128"/>
      <c r="Y26" s="128"/>
      <c r="Z26" s="129"/>
    </row>
    <row r="27" spans="1:26" ht="17.25" customHeight="1">
      <c r="A27" s="10"/>
      <c r="B27" s="2"/>
      <c r="C27" s="2"/>
      <c r="D27" s="2"/>
      <c r="E27" s="2"/>
      <c r="F27" s="2"/>
      <c r="G27" s="14"/>
      <c r="H27" s="14"/>
      <c r="I27" s="13"/>
      <c r="J27" s="13"/>
      <c r="K27" s="86"/>
      <c r="L27" s="2"/>
      <c r="M27" s="2"/>
      <c r="N27" s="2"/>
      <c r="O27" s="2"/>
      <c r="P27" s="9"/>
    </row>
    <row r="28" spans="1:26" ht="17.25" customHeight="1"/>
    <row r="29" spans="1:26" ht="17.25" customHeight="1">
      <c r="B29" s="7"/>
      <c r="C29" s="15"/>
      <c r="D29" s="4"/>
      <c r="E29" s="8"/>
      <c r="F29" s="8"/>
      <c r="G29" s="4"/>
      <c r="H29" s="4"/>
    </row>
    <row r="30" spans="1:26">
      <c r="B30" s="7"/>
      <c r="C30" s="15"/>
      <c r="D30" s="4"/>
      <c r="E30" s="8"/>
      <c r="F30" s="8"/>
      <c r="G30" s="4"/>
      <c r="H30" s="4"/>
    </row>
    <row r="31" spans="1:26" ht="18" customHeight="1">
      <c r="B31" s="7"/>
      <c r="C31" s="15"/>
      <c r="D31" s="4"/>
      <c r="E31" s="8"/>
      <c r="F31" s="8"/>
      <c r="G31" s="4"/>
      <c r="H31" s="4"/>
    </row>
    <row r="32" spans="1:26" ht="21" customHeight="1">
      <c r="B32" s="7"/>
      <c r="G32" s="5"/>
      <c r="H32" s="5"/>
    </row>
    <row r="33" spans="17:26" ht="21" customHeight="1"/>
    <row r="34" spans="17:26" ht="21" customHeight="1">
      <c r="R34" s="4"/>
      <c r="S34" s="4"/>
      <c r="T34" s="4"/>
      <c r="U34" s="4"/>
      <c r="V34" s="4"/>
      <c r="W34" s="4"/>
      <c r="X34" s="4"/>
      <c r="Y34" s="4"/>
      <c r="Z34" s="99"/>
    </row>
    <row r="35" spans="17:26" ht="24" customHeight="1"/>
    <row r="36" spans="17:26" ht="24" customHeight="1"/>
    <row r="37" spans="17:26" ht="22.5" customHeight="1"/>
    <row r="40" spans="17:26">
      <c r="Q40" s="4"/>
    </row>
    <row r="41" spans="17:26">
      <c r="R41" s="4"/>
      <c r="S41" s="4"/>
      <c r="T41" s="4"/>
      <c r="U41" s="4"/>
    </row>
    <row r="43" spans="17:26">
      <c r="Q43" s="4"/>
    </row>
    <row r="44" spans="17:26">
      <c r="Q44" s="4"/>
    </row>
    <row r="45" spans="17:26">
      <c r="Q45" s="4"/>
    </row>
    <row r="52" spans="17:17">
      <c r="Q52" s="4"/>
    </row>
  </sheetData>
  <mergeCells count="44">
    <mergeCell ref="C22:F22"/>
    <mergeCell ref="C23:F23"/>
    <mergeCell ref="C17:F17"/>
    <mergeCell ref="Q17:Q25"/>
    <mergeCell ref="Q3:Q11"/>
    <mergeCell ref="C18:F18"/>
    <mergeCell ref="C16:F16"/>
    <mergeCell ref="C13:F13"/>
    <mergeCell ref="A3:A6"/>
    <mergeCell ref="C3:F3"/>
    <mergeCell ref="A7:A14"/>
    <mergeCell ref="C21:F21"/>
    <mergeCell ref="R2:V2"/>
    <mergeCell ref="W2:Y2"/>
    <mergeCell ref="C12:F12"/>
    <mergeCell ref="C14:F14"/>
    <mergeCell ref="C9:F9"/>
    <mergeCell ref="C10:F10"/>
    <mergeCell ref="S6:V6"/>
    <mergeCell ref="S3:V3"/>
    <mergeCell ref="S4:V4"/>
    <mergeCell ref="S7:V7"/>
    <mergeCell ref="S8:V8"/>
    <mergeCell ref="S9:V9"/>
    <mergeCell ref="S10:V10"/>
    <mergeCell ref="C2:F2"/>
    <mergeCell ref="L2:N2"/>
    <mergeCell ref="G2:J2"/>
    <mergeCell ref="C4:F4"/>
    <mergeCell ref="C5:F5"/>
    <mergeCell ref="W24:Z24"/>
    <mergeCell ref="W25:Z25"/>
    <mergeCell ref="W26:Z26"/>
    <mergeCell ref="C6:F6"/>
    <mergeCell ref="C7:F7"/>
    <mergeCell ref="C8:F8"/>
    <mergeCell ref="C11:F11"/>
    <mergeCell ref="A25:P25"/>
    <mergeCell ref="R24:U24"/>
    <mergeCell ref="R26:U26"/>
    <mergeCell ref="S11:V11"/>
    <mergeCell ref="A15:A23"/>
    <mergeCell ref="C15:F15"/>
    <mergeCell ref="Q12:Q13"/>
  </mergeCells>
  <phoneticPr fontId="6" type="noConversion"/>
  <pageMargins left="0.7" right="0.7" top="0.75" bottom="0.75" header="0.3" footer="0.3"/>
  <pageSetup paperSize="8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</vt:lpstr>
      <vt:lpstr>Eng!Print_Area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</dc:creator>
  <cp:lastModifiedBy>Hong Kong Yachting</cp:lastModifiedBy>
  <cp:lastPrinted>2019-08-13T04:01:29Z</cp:lastPrinted>
  <dcterms:created xsi:type="dcterms:W3CDTF">2016-10-31T06:08:06Z</dcterms:created>
  <dcterms:modified xsi:type="dcterms:W3CDTF">2019-08-13T04:34:39Z</dcterms:modified>
</cp:coreProperties>
</file>